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7" documentId="8_{FACDCB1A-5810-4762-AC09-53951524D3EF}" xr6:coauthVersionLast="47" xr6:coauthVersionMax="47" xr10:uidLastSave="{7CCB8B6B-AB93-4BB0-B883-0858C199E21F}"/>
  <bookViews>
    <workbookView xWindow="-28920" yWindow="1380" windowWidth="29040" windowHeight="15720" tabRatio="810" activeTab="2"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E37" i="15" s="1"/>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<sst xmlns="http://schemas.openxmlformats.org/spreadsheetml/2006/main" count="583" uniqueCount="300">
  <si>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</si>
  <si>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</si>
  <si>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</si>
  <si>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</si>
  <si>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</si>
  <si>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</si>
  <si>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</si>
  <si>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</si>
  <si>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</si>
  <si>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</si>
  <si>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</si>
  <si>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</si>
  <si>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</si>
  <si>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</si>
  <si>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</si>
  <si>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</si>
  <si>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</si>
  <si>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</si>
  <si>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</si>
  <si>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</si>
  <si>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</si>
  <si>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</si>
  <si>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</si>
  <si>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</si>
  <si>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</si>
  <si>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</si>
  <si>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</si>
  <si>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</si>
  <si>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</si>
  <si>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</si>
  <si>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</si>
  <si>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</si>
  <si>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</si>
  <si>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</si>
  <si>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</si>
  <si>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</si>
  <si>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</si>
  <si>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</si>
  <si>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</si>
  <si>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</si>
  <si>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</si>
  <si>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</si>
  <si>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</si>
  <si>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</si>
  <si>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</si>
  <si>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</si>
  <si>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</si>
  <si>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</si>
  <si>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</si>
  <si>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</si>
  <si>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</si>
  <si>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</si>
  <si>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</si>
  <si>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</si>
  <si>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</si>
  <si>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</si>
  <si>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</si>
  <si>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</si>
  <si>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</si>
  <si>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</si>
  <si>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</si>
  <si>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</si>
  <si>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</si>
  <si>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</si>
  <si>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</si>
  <si>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</si>
  <si>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</si>
  <si>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</si>
  <si>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</si>
  <si>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</si>
  <si>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</si>
  <si>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</si>
  <si>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</si>
  <si>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</si>
  <si>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</si>
  <si>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</si>
  <si>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</si>
  <si>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</si>
  <si>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</si>
  <si>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</si>
  <si>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</si>
  <si>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</si>
  <si>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</si>
  <si>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</si>
  <si>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</si>
  <si>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</si>
  <si>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</si>
  <si>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</si>
  <si>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</si>
  <si>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</si>
  <si>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</si>
  <si>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</si>
  <si>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</si>
  <si>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</si>
  <si>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</si>
  <si>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</si>
  <si>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</si>
  <si>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</si>
  <si>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</si>
  <si>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</si>
  <si>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</si>
  <si>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</si>
  <si>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</si>
  <si>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</si>
  <si>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</si>
  <si>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</si>
  <si>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</si>
  <si>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</si>
  <si>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</si>
  <si>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</si>
  <si>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</si>
  <si>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</si>
  <si>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</si>
  <si>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</si>
  <si>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</si>
  <si>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</si>
  <si>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</si>
  <si>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</si>
  <si>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</si>
  <si>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</si>
  <si>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</si>
  <si>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</si>
  <si>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</si>
  <si>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</si>
  <si>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</si>
  <si>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</si>
  <si>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</si>
  <si>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</si>
  <si>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</si>
  <si>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</si>
  <si>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</si>
  <si>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</si>
  <si>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</si>
  <si>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</si>
  <si>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</si>
  <si>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</si>
  <si>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</si>
  <si>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</si>
  <si>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</si>
  <si>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</si>
  <si>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</si>
  <si>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</si>
  <si>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</si>
  <si>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</si>
  <si>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</si>
  <si>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</si>
  <si>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</si>
  <si>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</si>
  <si>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</si>
  <si>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</si>
  <si>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</si>
  <si>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</si>
  <si>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</si>
  <si>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</si>
  <si>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</si>
  <si>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</si>
  <si>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</si>
  <si>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</si>
  <si>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</si>
  <si>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</si>
  <si>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</si>
  <si>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</si>
  <si>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</si>
  <si>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</si>
  <si>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</si>
  <si>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</si>
  <si>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</si>
  <si>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</si>
  <si>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</si>
  <si>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</si>
  <si>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</si>
  <si>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</si>
  <si>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</si>
  <si>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</si>
  <si>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</si>
  <si>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</si>
  <si>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</si>
  <si>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</si>
  <si>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</si>
  <si>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</si>
  <si>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</si>
  <si>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</si>
  <si>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</si>
  <si>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</si>
  <si>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</si>
  <si>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</si>
  <si>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</si>
  <si>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</si>
  <si>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</si>
  <si>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</si>
  <si>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</si>
  <si>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</si>
  <si>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</si>
  <si>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</si>
  <si>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</si>
  <si>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</si>
  <si>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</si>
  <si>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</si>
  <si>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</si>
  <si>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</si>
  <si>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</si>
  <si>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</si>
  <si>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</si>
  <si>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</si>
  <si>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</si>
  <si>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</si>
  <si>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</si>
  <si>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</si>
  <si>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</si>
  <si>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</si>
  <si>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</si>
  <si>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</si>
  <si>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</si>
  <si>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</si>
  <si>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</si>
  <si>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</si>
  <si>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</si>
  <si>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</si>
  <si>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</si>
  <si>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</si>
  <si>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</si>
  <si>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</si>
  <si>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</si>
  <si>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</si>
  <si>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</si>
  <si>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</si>
  <si>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</si>
  <si>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</si>
  <si>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</si>
  <si>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</si>
  <si>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</si>
  <si>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</si>
  <si>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</si>
  <si>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</si>
  <si>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</si>
  <si>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</si>
  <si>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</si>
  <si>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</si>
  <si>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</si>
  <si>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</si>
  <si>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</si>
  <si>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</si>
  <si>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</si>
  <si>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</si>
  <si>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</si>
  <si>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</si>
  <si>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</si>
  <si>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</si>
  <si>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</si>
  <si>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</si>
  <si>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</si>
  <si>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</si>
  <si>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</si>
  <si>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</si>
  <si>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</si>
  <si>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</si>
  <si>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</si>
  <si>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</si>
  <si>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</si>
  <si>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</si>
  <si>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</si>
  <si>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</si>
  <si>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</si>
  <si>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</si>
  <si>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</si>
  <si>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</si>
  <si>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</si>
  <si>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</si>
  <si>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</si>
  <si>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</si>
  <si>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</si>
  <si>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</si>
  <si>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</si>
  <si>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</si>
  <si>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</si>
  <si>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</si>
  <si>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</si>
  <si>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</si>
  <si>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</si>
  <si>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</si>
  <si>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</si>
  <si>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</si>
  <si>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eigenlijk alleen als er gewassen wordt (hetgeen noodzakelijk is voor toepassing terug in beton)</t>
  </si>
  <si>
    <t xml:space="preserve"> ' 0270-reC&amp;Breken, per kg steenachtig (o.b.v. SBK Breken steenachtig MRPI)</t>
  </si>
  <si>
    <t>geen</t>
  </si>
  <si>
    <t>'Grind 4-32, in en nabij Nederland, geproduceerd door Cascade-leden, A1-A3, cat. 2, (07-2028)</t>
  </si>
  <si>
    <t>dichtheid</t>
  </si>
  <si>
    <t>economische waarde</t>
  </si>
  <si>
    <t>ja, doorgaans grind of zand vervanging als toeslagmateriaal in beton of als funderingsmateriaal.</t>
  </si>
  <si>
    <t>ja, er is voldoende markt voor betongranulaat.</t>
  </si>
  <si>
    <t>ja, na breken en fractioneren en wanneer betonganulaat voldoet aan de BRL 2506 is dit toepasbaar in beton, wegenbouw, grondbouw en werken.</t>
  </si>
  <si>
    <t>Recycling granulaten uit steenachtig afvalstromen: Regeling No. IENM/BSK-2015/18222 van 5 Februari 2015</t>
  </si>
  <si>
    <t>volgens NL-PCR beton</t>
  </si>
  <si>
    <t>0240-sto&amp;Stort beton, cellenbeton (o.b.v. Waste concrete {Europe without Switzerland}| treatment of waste concrete, inert material landfill | Cut-off, U)</t>
  </si>
  <si>
    <t>beton</t>
  </si>
  <si>
    <t>technische prestatie en prijs gelijk aan primaire toeslagmaterialen</t>
  </si>
  <si>
    <t>GWW</t>
  </si>
  <si>
    <t>'betonstenen, - banden en -tegels (straatwerk)</t>
  </si>
  <si>
    <t>Storten is verboden, recycling is de standaard. Na de technische levensduur zijn de producten goed te recyclen. Tijdens de technische levensduur is het aannemelijk dat de producten een keer uit de straat worden genomen en grotendeels weer worden toegepast. Dit zien we niet als einde leven, maar als een scenario tijdens de gebruiksfase en als voortgezet gebruik tijdens de technische levensduur. (Betonhuis)</t>
  </si>
  <si>
    <t xml:space="preserve"> 'in zowel de EN 16575, als ook de NL PCR beton is het EOL beschreven als alles dat nodig om te voldoen aan  IENM/BSK-2015/18222.
Het einde afvalpunt moet gelijk zijn voor zowel de latere toepassing in nieuw beton als voor een funderingslaag onder de weg. Voor beide stromen geldt dat het beton hiervoor gebroken moet worden en vervolgens moet worden verwerkt tot granulaat. Het punt 'einde afval' ligt bij het punt: gebroken betongranulaat, opgeslagen in depot, gereed voor levering.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</si>
</sst>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77</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opLeftCell="A5" zoomScale="145" zoomScaleNormal="145" workbookViewId="0">
      <selection activeCell="F11" sqref="F11"/>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12</v>
      </c>
      <c r="G8" s="3" t="s">
        <v>3</v>
      </c>
      <c r="H8" s="2" t="s">
        <v>9</v>
      </c>
      <c r="I8" s="3"/>
    </row>
    <row r="9" spans="2:25" ht="10.5" thickTop="1">
      <c r="D9" s="3"/>
      <c r="E9" s="3" t="s">
        <v>10</v>
      </c>
      <c r="F9" s="2" t="s">
        <v>294</v>
      </c>
      <c r="G9" s="3" t="s">
        <v>3</v>
      </c>
      <c r="H9" s="2" t="s">
        <v>9</v>
      </c>
      <c r="I9" s="3"/>
    </row>
    <row r="10" spans="2:25">
      <c r="D10" s="3"/>
      <c r="E10" s="3" t="s">
        <v>11</v>
      </c>
      <c r="F10" s="81" t="s">
        <v>297</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0.99</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0.01</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volgens NL-PCR beton</v>
      </c>
      <c r="I29" s="9" t="s">
        <v>37</v>
      </c>
    </row>
    <row r="30" spans="4:9">
      <c r="D30" s="3"/>
      <c r="E30" s="3" t="s">
        <v>40</v>
      </c>
      <c r="F30" s="69">
        <f>'SP 4 recycling'!E37</f>
        <v>1</v>
      </c>
      <c r="G30" s="3" t="s">
        <v>17</v>
      </c>
      <c r="H30" s="69" t="s">
        <v>295</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293</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abSelected="1" topLeftCell="A52"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288</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289</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290</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291</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299</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5" workbookViewId="0">
      <selection activeCell="H56" sqref="H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296</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ht="60">
      <c r="E55" s="35" t="s">
        <v>92</v>
      </c>
      <c r="F55" s="40">
        <v>1</v>
      </c>
      <c r="G55" s="23"/>
      <c r="H55" s="23" t="s">
        <v>298</v>
      </c>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33" sqref="G33"/>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0.01</v>
      </c>
      <c r="F26" s="52" t="s">
        <v>163</v>
      </c>
      <c r="G26" s="52" t="s">
        <v>282</v>
      </c>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0.99</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0.01</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3" workbookViewId="0">
      <selection activeCell="G30" sqref="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283</v>
      </c>
      <c r="F7" s="70" t="s">
        <v>91</v>
      </c>
    </row>
    <row r="8" spans="2:22" ht="60.5">
      <c r="D8" s="68" t="s">
        <v>232</v>
      </c>
      <c r="E8" s="70" t="s">
        <v>284</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285</v>
      </c>
      <c r="E18" s="23"/>
      <c r="F18" s="23" t="s">
        <v>292</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286</v>
      </c>
      <c r="E30" s="23">
        <v>2400</v>
      </c>
      <c r="F30" s="23">
        <v>2400</v>
      </c>
      <c r="G30" s="23"/>
      <c r="H30" s="42">
        <f>IF(E30="","",IF(F30/E30&gt;1,1,F30/E30))</f>
        <v>1</v>
      </c>
      <c r="I30" s="64"/>
      <c r="J30" s="42"/>
    </row>
    <row r="31" spans="2:10" ht="10.5">
      <c r="D31" s="23" t="s">
        <v>287</v>
      </c>
      <c r="E31" s="23">
        <v>12</v>
      </c>
      <c r="F31" s="23">
        <v>12</v>
      </c>
      <c r="G31" s="23"/>
      <c r="H31" s="42">
        <f t="shared" ref="H31:H34" si="0">IF(E31="","",IF(F31/E31&gt;1,1,F31/E31))</f>
        <v>1</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f>MIN(H30:H34)</f>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5C2E443C-6DE1-4B81-B76F-1A57F73D7A0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2025-11-14T08:33:20Z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